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1. Fondos Federales 23.05.16\Transparencia\Aregional\Enviados\Pendientes\2014\"/>
    </mc:Choice>
  </mc:AlternateContent>
  <bookViews>
    <workbookView xWindow="0" yWindow="0" windowWidth="28800" windowHeight="12135"/>
  </bookViews>
  <sheets>
    <sheet name="Mar 2014" sheetId="1" r:id="rId1"/>
    <sheet name="Jun 2014" sheetId="2" r:id="rId2"/>
    <sheet name="sep  2014" sheetId="3" r:id="rId3"/>
    <sheet name="dic  2014" sheetId="4" r:id="rId4"/>
  </sheets>
  <definedNames>
    <definedName name="_xlnm.Print_Area" localSheetId="3">'dic  2014'!$C$3:$L$51</definedName>
    <definedName name="_xlnm.Print_Area" localSheetId="1">'Jun 2014'!$C$3:$L$41</definedName>
    <definedName name="_xlnm.Print_Area" localSheetId="0">'Mar 2014'!$C$3:$L$40</definedName>
    <definedName name="_xlnm.Print_Area" localSheetId="2">'sep  2014'!$C$3:$L$48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" i="4" l="1"/>
  <c r="G49" i="4"/>
  <c r="H46" i="3"/>
  <c r="G46" i="3"/>
  <c r="H39" i="2"/>
  <c r="G39" i="2"/>
  <c r="H38" i="1"/>
  <c r="G38" i="1"/>
  <c r="H50" i="4" l="1"/>
  <c r="G31" i="4" l="1"/>
  <c r="G26" i="4"/>
  <c r="G28" i="4" s="1"/>
  <c r="G24" i="4"/>
  <c r="G28" i="3" l="1"/>
  <c r="G26" i="3"/>
  <c r="G24" i="3"/>
  <c r="G21" i="2"/>
  <c r="L9" i="2"/>
  <c r="G20" i="1" l="1"/>
  <c r="G39" i="1"/>
  <c r="H39" i="1" l="1"/>
  <c r="L8" i="1"/>
  <c r="L9" i="1" l="1"/>
  <c r="G50" i="4"/>
  <c r="K14" i="4"/>
  <c r="L14" i="4" s="1"/>
  <c r="Q13" i="4"/>
  <c r="L13" i="4"/>
  <c r="Q12" i="4"/>
  <c r="L12" i="4"/>
  <c r="Q11" i="4"/>
  <c r="L11" i="4"/>
  <c r="Q10" i="4"/>
  <c r="L10" i="4"/>
  <c r="K9" i="4"/>
  <c r="L9" i="4" s="1"/>
  <c r="L8" i="4"/>
  <c r="G47" i="3"/>
  <c r="K14" i="3"/>
  <c r="L14" i="3" s="1"/>
  <c r="Q13" i="3"/>
  <c r="L13" i="3"/>
  <c r="Q12" i="3"/>
  <c r="L12" i="3"/>
  <c r="Q11" i="3"/>
  <c r="L11" i="3"/>
  <c r="Q10" i="3"/>
  <c r="L10" i="3"/>
  <c r="K9" i="3"/>
  <c r="L9" i="3" s="1"/>
  <c r="L8" i="3"/>
  <c r="G40" i="2"/>
  <c r="G19" i="2"/>
  <c r="L8" i="2"/>
  <c r="H47" i="3" l="1"/>
  <c r="H40" i="2"/>
  <c r="K10" i="1"/>
  <c r="L10" i="1" s="1"/>
</calcChain>
</file>

<file path=xl/sharedStrings.xml><?xml version="1.0" encoding="utf-8"?>
<sst xmlns="http://schemas.openxmlformats.org/spreadsheetml/2006/main" count="268" uniqueCount="74">
  <si>
    <t xml:space="preserve">Municipio de la Ciudad de Monterrey </t>
  </si>
  <si>
    <t>Formato de información de obligaciones pagadas o garantizadas con fondos federales</t>
  </si>
  <si>
    <t>Tipo de Obligación</t>
  </si>
  <si>
    <t>Plazo</t>
  </si>
  <si>
    <t>Tasa</t>
  </si>
  <si>
    <t>Fin, Destino y Objeto</t>
  </si>
  <si>
    <t>Acreedor, Proveedor o Contratista</t>
  </si>
  <si>
    <t>Importe Total</t>
  </si>
  <si>
    <t>Fondo Pagado</t>
  </si>
  <si>
    <t>Importe Garantizado</t>
  </si>
  <si>
    <t>Importe y porcentaje del total que se paga y garantiza con el recurso de dichos fondos</t>
  </si>
  <si>
    <t>Importe Pagado</t>
  </si>
  <si>
    <t>% respecto al total</t>
  </si>
  <si>
    <t>Crédito Simple</t>
  </si>
  <si>
    <t>15 años</t>
  </si>
  <si>
    <t>Fija 10.78%</t>
  </si>
  <si>
    <t xml:space="preserve">Saneamiento Financiero </t>
  </si>
  <si>
    <t>Banobras, S.N.C.</t>
  </si>
  <si>
    <t>Fondo de Aportaciones para el Fortalecimiento de los Municipios y de las Demarcaciones Territoriales del Distrito Federal (FORTAMUN)</t>
  </si>
  <si>
    <t xml:space="preserve">850,000,000.00 Participaciones </t>
  </si>
  <si>
    <t>10 años</t>
  </si>
  <si>
    <t>TIIE + 1.95%</t>
  </si>
  <si>
    <t xml:space="preserve">Inversión Pública </t>
  </si>
  <si>
    <t>Banco del Bajío, S.A.</t>
  </si>
  <si>
    <t xml:space="preserve">Participaciones </t>
  </si>
  <si>
    <t>20 años</t>
  </si>
  <si>
    <t>TIIE + 1.6%</t>
  </si>
  <si>
    <t>BBVA Bancomer, S.A.</t>
  </si>
  <si>
    <t xml:space="preserve">1,406,010,023.72 Participaciones </t>
  </si>
  <si>
    <t>Banco del Bajío, S.A. (Cesión de Derechos por parte de BBVA Bancomer SA)</t>
  </si>
  <si>
    <t>Grupo Financiero VE POR MÁS S.A. (Cesión de Derechos por parte de BBVA Bancomer SA)</t>
  </si>
  <si>
    <t>Banco Interacciones S.A. (Cesión de Derechos por parte de BBVA Bancomer SA)</t>
  </si>
  <si>
    <t>3 años</t>
  </si>
  <si>
    <t xml:space="preserve">Inversión Pública Productiva </t>
  </si>
  <si>
    <t>Banco Interacciones S.A.</t>
  </si>
  <si>
    <t xml:space="preserve">100% Participaciones </t>
  </si>
  <si>
    <t>1. La reducción del saldo de su deuda pública bruta total con motivo de cada una de las amortizaciones a que se refiere este artículo, con relación al registrado al 31 de diciembre del ejercicio fiscal anterior.</t>
  </si>
  <si>
    <t>Importe</t>
  </si>
  <si>
    <t>(-)Amortización 1</t>
  </si>
  <si>
    <t>Deuda Pública Bruta Total descontando la amortización 1</t>
  </si>
  <si>
    <t>2. Un comparativo de la relación deuda pública bruta total a producto interno bruto del estado entre el 31 de diciembre del ejercicio fiscal anterior y la fecha de la amortización.</t>
  </si>
  <si>
    <t xml:space="preserve">Trimestre que se informa </t>
  </si>
  <si>
    <t xml:space="preserve">Producto Interno Bruto Estatal </t>
  </si>
  <si>
    <t xml:space="preserve">Saldo de la Deuda Pública Estatal </t>
  </si>
  <si>
    <t xml:space="preserve">Porcentaje </t>
  </si>
  <si>
    <t>3. Un comparativo de la relación deuda pública bruta total a ingresos propios del estado o municipio, según corresponda, entre el 31 de diciembre del ejercicio fiscal anterior y la fecha de la amortización.</t>
  </si>
  <si>
    <t>Trimestre que se informa</t>
  </si>
  <si>
    <t>Ingresos Propios</t>
  </si>
  <si>
    <t>Saldo de la Deuda Pública</t>
  </si>
  <si>
    <t>Porcentaje</t>
  </si>
  <si>
    <t>Al período Enero - Marzo 2014</t>
  </si>
  <si>
    <t>Al período Enero - Junio 2014</t>
  </si>
  <si>
    <t>Al período Enero - Septiembre 2014</t>
  </si>
  <si>
    <t>Al período Enero - Diciembre 2014</t>
  </si>
  <si>
    <t>Deuda Pública Bruta Total al 31 de diciembre del Año 2013</t>
  </si>
  <si>
    <t>Al 31 de Diciembre del 2013</t>
  </si>
  <si>
    <t>Al 31 de dic. del 2013</t>
  </si>
  <si>
    <t>Al 31 de diciembre de 2013</t>
  </si>
  <si>
    <t>Al 31 de diciembre del 2013</t>
  </si>
  <si>
    <t>(-)Amortización 2</t>
  </si>
  <si>
    <t>Deuda Pública Bruta Total descontando la amortización 2</t>
  </si>
  <si>
    <t>(-)Amortización 3</t>
  </si>
  <si>
    <t>Deuda Pública Bruta Total descontando la amortización 3</t>
  </si>
  <si>
    <t>(-)Amortización 4</t>
  </si>
  <si>
    <t>Deuda Pública Bruta Total descontando la amortización 4</t>
  </si>
  <si>
    <t xml:space="preserve">(+) Credito Recursos Propios </t>
  </si>
  <si>
    <t xml:space="preserve">*Nota: No Aplica debido a que se refiere a la Deuda Pública Bruta Estatal. </t>
  </si>
  <si>
    <t>Saldo de la Deuda Pública Estatal</t>
  </si>
  <si>
    <t>*Este formato aplica solamente a los créditos pagados o garantizados con recursos federales y no incluye intereses.</t>
  </si>
  <si>
    <t xml:space="preserve">*Nota: Este formato aplica solamente a los créditos pagados o garantizados con recursos federales y no incluye intereses. </t>
  </si>
  <si>
    <t>*Nota: Este formato incluye todos los créditos de corto y largo plazo al primer trimestre del 2014 y no incluye intereses.</t>
  </si>
  <si>
    <t>*Nota: Este formato incluye todos los créditos de corto y largo plazo al segundo trimestre del 2014 y no incluye intereses.</t>
  </si>
  <si>
    <t>*Nota: Este formato incluye todos los créditos de corto y largo plazo al tercer trimestre del 2014 y no incluye intereses.</t>
  </si>
  <si>
    <t>*Nota: Este formato incluye todos los créditos de corto y largo plazo al cuarto trimestre del 2014 y no incluye intereses.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</si>
</sst>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  <font>
      <b/>
      <sz val="11"/>
      <color rgb="FF000000"/>
      <name val="Calibri "/>
    </font>
    <font>
      <sz val="11"/>
      <color rgb="FF00000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2" borderId="0" xfId="0" applyFill="1"/>
    <xf numFmtId="43" fontId="0" fillId="2" borderId="0" xfId="1" applyFont="1" applyFill="1"/>
    <xf numFmtId="0" fontId="0" fillId="2" borderId="0" xfId="0" applyFill="1" applyAlignment="1">
      <alignment wrapText="1"/>
    </xf>
    <xf numFmtId="0" fontId="2" fillId="2" borderId="9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43" fontId="0" fillId="2" borderId="9" xfId="1" applyFont="1" applyFill="1" applyBorder="1" applyAlignment="1">
      <alignment horizontal="center" vertical="center" wrapText="1"/>
    </xf>
    <xf numFmtId="9" fontId="0" fillId="2" borderId="9" xfId="2" applyFont="1" applyFill="1" applyBorder="1" applyAlignment="1">
      <alignment horizontal="center" vertical="center" wrapText="1"/>
    </xf>
    <xf numFmtId="43" fontId="0" fillId="2" borderId="0" xfId="0" applyNumberFormat="1" applyFill="1"/>
    <xf numFmtId="43" fontId="0" fillId="0" borderId="0" xfId="3" applyFont="1"/>
    <xf numFmtId="10" fontId="0" fillId="0" borderId="9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43" fontId="0" fillId="2" borderId="0" xfId="1" applyFont="1" applyFill="1" applyBorder="1" applyAlignment="1">
      <alignment horizontal="center" vertical="center" wrapText="1"/>
    </xf>
    <xf numFmtId="10" fontId="0" fillId="0" borderId="0" xfId="0" applyNumberFormat="1" applyFill="1" applyBorder="1" applyAlignment="1">
      <alignment horizontal="center" vertical="center" wrapText="1"/>
    </xf>
    <xf numFmtId="9" fontId="0" fillId="2" borderId="0" xfId="2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justify" vertical="center" wrapText="1"/>
    </xf>
    <xf numFmtId="43" fontId="5" fillId="2" borderId="9" xfId="1" applyFont="1" applyFill="1" applyBorder="1" applyAlignment="1">
      <alignment horizontal="justify" vertical="center" wrapText="1"/>
    </xf>
    <xf numFmtId="0" fontId="0" fillId="2" borderId="9" xfId="0" applyFill="1" applyBorder="1"/>
    <xf numFmtId="43" fontId="0" fillId="2" borderId="9" xfId="1" applyFont="1" applyFill="1" applyBorder="1"/>
    <xf numFmtId="4" fontId="0" fillId="0" borderId="9" xfId="0" applyNumberFormat="1" applyBorder="1"/>
    <xf numFmtId="9" fontId="0" fillId="2" borderId="9" xfId="2" applyFont="1" applyFill="1" applyBorder="1"/>
    <xf numFmtId="10" fontId="0" fillId="0" borderId="10" xfId="0" applyNumberFormat="1" applyFill="1" applyBorder="1" applyAlignment="1">
      <alignment horizontal="center" vertical="center" wrapText="1"/>
    </xf>
    <xf numFmtId="43" fontId="0" fillId="0" borderId="9" xfId="1" applyFont="1" applyBorder="1"/>
    <xf numFmtId="10" fontId="0" fillId="0" borderId="9" xfId="0" applyNumberFormat="1" applyFill="1" applyBorder="1" applyAlignment="1">
      <alignment vertical="center" wrapText="1"/>
    </xf>
    <xf numFmtId="43" fontId="0" fillId="0" borderId="9" xfId="1" applyFont="1" applyFill="1" applyBorder="1" applyAlignment="1">
      <alignment horizontal="center" vertical="center" wrapText="1"/>
    </xf>
    <xf numFmtId="43" fontId="0" fillId="0" borderId="0" xfId="3" applyFont="1" applyAlignment="1">
      <alignment vertical="center"/>
    </xf>
    <xf numFmtId="0" fontId="0" fillId="2" borderId="0" xfId="0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justify" wrapText="1"/>
    </xf>
    <xf numFmtId="0" fontId="4" fillId="2" borderId="9" xfId="0" applyFont="1" applyFill="1" applyBorder="1" applyAlignment="1">
      <alignment horizontal="justify" vertical="center" wrapText="1"/>
    </xf>
    <xf numFmtId="0" fontId="4" fillId="2" borderId="10" xfId="0" applyFont="1" applyFill="1" applyBorder="1" applyAlignment="1">
      <alignment horizontal="justify" vertical="center" wrapText="1"/>
    </xf>
    <xf numFmtId="10" fontId="0" fillId="0" borderId="10" xfId="0" applyNumberFormat="1" applyFill="1" applyBorder="1" applyAlignment="1">
      <alignment horizontal="center" vertical="center" wrapText="1"/>
    </xf>
    <xf numFmtId="10" fontId="0" fillId="0" borderId="11" xfId="0" applyNumberForma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wrapText="1"/>
    </xf>
  </cellXfs>
  <cellStyles count="4">
    <cellStyle name="Millares" xfId="1" builtinId="3"/>
    <cellStyle name="Millares 2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2</xdr:row>
      <xdr:rowOff>19050</xdr:rowOff>
    </xdr:from>
    <xdr:to>
      <xdr:col>5</xdr:col>
      <xdr:colOff>1343025</xdr:colOff>
      <xdr:row>4</xdr:row>
      <xdr:rowOff>428625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400050"/>
          <a:ext cx="306705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2</xdr:row>
      <xdr:rowOff>19050</xdr:rowOff>
    </xdr:from>
    <xdr:to>
      <xdr:col>5</xdr:col>
      <xdr:colOff>1343025</xdr:colOff>
      <xdr:row>4</xdr:row>
      <xdr:rowOff>428625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400050"/>
          <a:ext cx="306705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2</xdr:row>
      <xdr:rowOff>19050</xdr:rowOff>
    </xdr:from>
    <xdr:to>
      <xdr:col>5</xdr:col>
      <xdr:colOff>1343025</xdr:colOff>
      <xdr:row>4</xdr:row>
      <xdr:rowOff>428625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400050"/>
          <a:ext cx="306705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2</xdr:row>
      <xdr:rowOff>19050</xdr:rowOff>
    </xdr:from>
    <xdr:to>
      <xdr:col>5</xdr:col>
      <xdr:colOff>1343025</xdr:colOff>
      <xdr:row>4</xdr:row>
      <xdr:rowOff>428625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400050"/>
          <a:ext cx="306705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C3:Q39"/>
  <sheetViews>
    <sheetView tabSelected="1" zoomScaleNormal="100" zoomScaleSheetLayoutView="90" workbookViewId="0">
      <selection activeCell="F30" sqref="F30"/>
    </sheetView>
  </sheetViews>
  <sheetFormatPr baseColWidth="10" defaultRowHeight="15"/>
  <cols>
    <col min="1" max="5" width="11.42578125" style="1"/>
    <col min="6" max="6" width="46.85546875" style="1" customWidth="1"/>
    <col min="7" max="7" width="48.28515625" style="1" customWidth="1"/>
    <col min="8" max="8" width="26.85546875" style="1" bestFit="1" customWidth="1"/>
    <col min="9" max="9" width="32.5703125" style="1" customWidth="1"/>
    <col min="10" max="10" width="15.85546875" style="1" customWidth="1"/>
    <col min="11" max="11" width="21.85546875" style="1" customWidth="1"/>
    <col min="12" max="12" width="17.42578125" style="1" bestFit="1" customWidth="1"/>
    <col min="13" max="13" width="11.42578125" style="1"/>
    <col min="14" max="14" width="16.85546875" style="1" bestFit="1" customWidth="1"/>
    <col min="15" max="15" width="15.140625" style="1" bestFit="1" customWidth="1"/>
    <col min="16" max="16" width="13.140625" style="2" bestFit="1" customWidth="1"/>
    <col min="17" max="17" width="15.140625" style="1" bestFit="1" customWidth="1"/>
    <col min="18" max="18" width="6.7109375" style="1" customWidth="1"/>
    <col min="19" max="16384" width="11.42578125" style="1"/>
  </cols>
  <sheetData>
    <row r="3" spans="3:17" ht="34.5" customHeight="1">
      <c r="C3" s="27" t="s">
        <v>0</v>
      </c>
      <c r="D3" s="28"/>
      <c r="E3" s="28"/>
      <c r="F3" s="28"/>
      <c r="G3" s="28"/>
      <c r="H3" s="28"/>
      <c r="I3" s="28"/>
      <c r="J3" s="28"/>
      <c r="K3" s="28"/>
      <c r="L3" s="29"/>
    </row>
    <row r="4" spans="3:17" ht="34.5" customHeight="1">
      <c r="C4" s="30" t="s">
        <v>1</v>
      </c>
      <c r="D4" s="31"/>
      <c r="E4" s="31"/>
      <c r="F4" s="31"/>
      <c r="G4" s="31"/>
      <c r="H4" s="31"/>
      <c r="I4" s="31"/>
      <c r="J4" s="31"/>
      <c r="K4" s="31"/>
      <c r="L4" s="32"/>
    </row>
    <row r="5" spans="3:17" ht="34.5" customHeight="1">
      <c r="C5" s="33" t="s">
        <v>50</v>
      </c>
      <c r="D5" s="34"/>
      <c r="E5" s="34"/>
      <c r="F5" s="34"/>
      <c r="G5" s="34"/>
      <c r="H5" s="34"/>
      <c r="I5" s="34"/>
      <c r="J5" s="34"/>
      <c r="K5" s="34"/>
      <c r="L5" s="35"/>
    </row>
    <row r="6" spans="3:17" ht="45" customHeight="1">
      <c r="C6" s="36" t="s">
        <v>2</v>
      </c>
      <c r="D6" s="36" t="s">
        <v>3</v>
      </c>
      <c r="E6" s="36" t="s">
        <v>4</v>
      </c>
      <c r="F6" s="36" t="s">
        <v>5</v>
      </c>
      <c r="G6" s="36" t="s">
        <v>6</v>
      </c>
      <c r="H6" s="36" t="s">
        <v>7</v>
      </c>
      <c r="I6" s="37" t="s">
        <v>8</v>
      </c>
      <c r="J6" s="37" t="s">
        <v>9</v>
      </c>
      <c r="K6" s="36" t="s">
        <v>10</v>
      </c>
      <c r="L6" s="36"/>
      <c r="M6" s="3"/>
    </row>
    <row r="7" spans="3:17" ht="45" customHeight="1">
      <c r="C7" s="36"/>
      <c r="D7" s="36"/>
      <c r="E7" s="36"/>
      <c r="F7" s="36"/>
      <c r="G7" s="36"/>
      <c r="H7" s="36"/>
      <c r="I7" s="38"/>
      <c r="J7" s="38"/>
      <c r="K7" s="4" t="s">
        <v>11</v>
      </c>
      <c r="L7" s="4" t="s">
        <v>12</v>
      </c>
      <c r="M7" s="3"/>
    </row>
    <row r="8" spans="3:17" ht="75">
      <c r="C8" s="5" t="s">
        <v>13</v>
      </c>
      <c r="D8" s="5" t="s">
        <v>14</v>
      </c>
      <c r="E8" s="5" t="s">
        <v>15</v>
      </c>
      <c r="F8" s="5" t="s">
        <v>16</v>
      </c>
      <c r="G8" s="5" t="s">
        <v>17</v>
      </c>
      <c r="H8" s="6">
        <v>850000000</v>
      </c>
      <c r="I8" s="5" t="s">
        <v>18</v>
      </c>
      <c r="J8" s="21" t="s">
        <v>19</v>
      </c>
      <c r="K8" s="6">
        <v>199499206.12000003</v>
      </c>
      <c r="L8" s="7">
        <f>+K8/H8</f>
        <v>0.23470494837647063</v>
      </c>
      <c r="N8" s="2"/>
      <c r="O8" s="2"/>
    </row>
    <row r="9" spans="3:17" ht="60" customHeight="1">
      <c r="C9" s="5" t="s">
        <v>13</v>
      </c>
      <c r="D9" s="5" t="s">
        <v>25</v>
      </c>
      <c r="E9" s="5" t="s">
        <v>26</v>
      </c>
      <c r="F9" s="5" t="s">
        <v>16</v>
      </c>
      <c r="G9" s="5" t="s">
        <v>27</v>
      </c>
      <c r="H9" s="24">
        <v>1406010023.72</v>
      </c>
      <c r="I9" s="5" t="s">
        <v>18</v>
      </c>
      <c r="J9" s="23" t="s">
        <v>28</v>
      </c>
      <c r="K9" s="6">
        <v>0</v>
      </c>
      <c r="L9" s="7">
        <f>+K9/H9</f>
        <v>0</v>
      </c>
      <c r="N9" s="2"/>
      <c r="O9" s="2"/>
      <c r="Q9" s="8"/>
    </row>
    <row r="10" spans="3:17" ht="30" hidden="1">
      <c r="C10" s="5" t="s">
        <v>13</v>
      </c>
      <c r="D10" s="5" t="s">
        <v>32</v>
      </c>
      <c r="E10" s="5" t="s">
        <v>21</v>
      </c>
      <c r="F10" s="5" t="s">
        <v>33</v>
      </c>
      <c r="G10" s="5" t="s">
        <v>34</v>
      </c>
      <c r="H10" s="6">
        <v>104722840.97</v>
      </c>
      <c r="I10" s="5" t="s">
        <v>24</v>
      </c>
      <c r="J10" s="10" t="s">
        <v>35</v>
      </c>
      <c r="K10" s="6">
        <f>+H10-N10</f>
        <v>31998648.969999999</v>
      </c>
      <c r="L10" s="7">
        <f t="shared" ref="L10" si="0">+K10/H10</f>
        <v>0.30555558532991545</v>
      </c>
      <c r="N10" s="2">
        <v>72724192</v>
      </c>
      <c r="O10" s="2"/>
    </row>
    <row r="11" spans="3:17">
      <c r="C11" s="59" t="s">
        <v>69</v>
      </c>
      <c r="D11" s="59"/>
      <c r="E11" s="59"/>
      <c r="F11" s="59"/>
      <c r="G11" s="59"/>
      <c r="H11" s="12"/>
      <c r="I11" s="11"/>
      <c r="J11" s="13"/>
      <c r="K11" s="12"/>
      <c r="L11" s="14"/>
      <c r="N11" s="2"/>
      <c r="O11" s="2"/>
    </row>
    <row r="12" spans="3:17">
      <c r="O12" s="8"/>
    </row>
    <row r="14" spans="3:17" ht="15" customHeight="1">
      <c r="F14" s="26" t="s">
        <v>36</v>
      </c>
      <c r="G14" s="26"/>
      <c r="H14" s="26"/>
      <c r="I14" s="26"/>
      <c r="J14" s="26"/>
      <c r="K14" s="26"/>
      <c r="L14" s="26"/>
    </row>
    <row r="16" spans="3:17">
      <c r="F16" s="42"/>
      <c r="G16" s="44" t="s">
        <v>37</v>
      </c>
    </row>
    <row r="17" spans="6:12">
      <c r="F17" s="43"/>
      <c r="G17" s="45"/>
    </row>
    <row r="18" spans="6:12" ht="28.5">
      <c r="F18" s="15" t="s">
        <v>54</v>
      </c>
      <c r="G18" s="16">
        <v>2126690701</v>
      </c>
    </row>
    <row r="19" spans="6:12">
      <c r="F19" s="15" t="s">
        <v>38</v>
      </c>
      <c r="G19" s="16">
        <v>11524821</v>
      </c>
    </row>
    <row r="20" spans="6:12" ht="28.5">
      <c r="F20" s="15" t="s">
        <v>39</v>
      </c>
      <c r="G20" s="16">
        <f>+G18-G19</f>
        <v>2115165880</v>
      </c>
    </row>
    <row r="21" spans="6:12">
      <c r="F21" s="1" t="s">
        <v>70</v>
      </c>
    </row>
    <row r="23" spans="6:12" ht="15" customHeight="1">
      <c r="F23" s="26" t="s">
        <v>40</v>
      </c>
      <c r="G23" s="26"/>
      <c r="H23" s="26"/>
      <c r="I23" s="26"/>
      <c r="J23" s="26"/>
      <c r="K23" s="26"/>
      <c r="L23" s="26"/>
    </row>
    <row r="25" spans="6:12">
      <c r="F25" s="42"/>
      <c r="G25" s="46" t="s">
        <v>55</v>
      </c>
      <c r="H25" s="46" t="s">
        <v>41</v>
      </c>
    </row>
    <row r="26" spans="6:12">
      <c r="F26" s="43"/>
      <c r="G26" s="47"/>
      <c r="H26" s="47"/>
    </row>
    <row r="27" spans="6:12">
      <c r="F27" s="15" t="s">
        <v>42</v>
      </c>
      <c r="G27" s="16">
        <v>0</v>
      </c>
      <c r="H27" s="16">
        <v>0</v>
      </c>
    </row>
    <row r="28" spans="6:12">
      <c r="F28" s="15" t="s">
        <v>67</v>
      </c>
      <c r="G28" s="16">
        <v>0</v>
      </c>
      <c r="H28" s="16">
        <v>0</v>
      </c>
    </row>
    <row r="29" spans="6:12">
      <c r="F29" s="15" t="s">
        <v>44</v>
      </c>
      <c r="G29" s="16">
        <v>0</v>
      </c>
      <c r="H29" s="16">
        <v>0</v>
      </c>
    </row>
    <row r="30" spans="6:12">
      <c r="F30" s="1" t="s">
        <v>66</v>
      </c>
    </row>
    <row r="33" spans="6:12" ht="15" customHeight="1">
      <c r="F33" s="48" t="s">
        <v>45</v>
      </c>
      <c r="G33" s="48"/>
      <c r="H33" s="48"/>
      <c r="I33" s="48"/>
      <c r="J33" s="48"/>
      <c r="K33" s="48"/>
      <c r="L33" s="48"/>
    </row>
    <row r="35" spans="6:12">
      <c r="F35" s="39"/>
      <c r="G35" s="41" t="s">
        <v>56</v>
      </c>
      <c r="H35" s="41" t="s">
        <v>46</v>
      </c>
    </row>
    <row r="36" spans="6:12">
      <c r="F36" s="40"/>
      <c r="G36" s="41"/>
      <c r="H36" s="41"/>
    </row>
    <row r="37" spans="6:12">
      <c r="F37" s="17" t="s">
        <v>47</v>
      </c>
      <c r="G37" s="18">
        <v>1607308627</v>
      </c>
      <c r="H37" s="19">
        <v>760457267.03999996</v>
      </c>
    </row>
    <row r="38" spans="6:12">
      <c r="F38" s="17" t="s">
        <v>48</v>
      </c>
      <c r="G38" s="18">
        <f>+G18</f>
        <v>2126690701</v>
      </c>
      <c r="H38" s="18">
        <f>+G20</f>
        <v>2115165880</v>
      </c>
    </row>
    <row r="39" spans="6:12">
      <c r="F39" s="17" t="s">
        <v>49</v>
      </c>
      <c r="G39" s="20">
        <f>+G38/G37</f>
        <v>1.3231377380020743</v>
      </c>
      <c r="H39" s="20">
        <f>+H38/H37</f>
        <v>2.7814394992016593</v>
      </c>
    </row>
  </sheetData>
  <mergeCells count="24">
    <mergeCell ref="F35:F36"/>
    <mergeCell ref="G35:G36"/>
    <mergeCell ref="H35:H36"/>
    <mergeCell ref="F16:F17"/>
    <mergeCell ref="G16:G17"/>
    <mergeCell ref="F23:L23"/>
    <mergeCell ref="F25:F26"/>
    <mergeCell ref="G25:G26"/>
    <mergeCell ref="H25:H26"/>
    <mergeCell ref="F33:L33"/>
    <mergeCell ref="F14:L14"/>
    <mergeCell ref="C3:L3"/>
    <mergeCell ref="C4:L4"/>
    <mergeCell ref="C5:L5"/>
    <mergeCell ref="C6:C7"/>
    <mergeCell ref="D6:D7"/>
    <mergeCell ref="E6:E7"/>
    <mergeCell ref="F6:F7"/>
    <mergeCell ref="G6:G7"/>
    <mergeCell ref="H6:H7"/>
    <mergeCell ref="I6:I7"/>
    <mergeCell ref="J6:J7"/>
    <mergeCell ref="K6:L6"/>
    <mergeCell ref="C11:G11"/>
  </mergeCells>
  <pageMargins left="0.7" right="0.7" top="0.75" bottom="0.75" header="0.3" footer="0.3"/>
  <pageSetup scale="51" orientation="landscape" r:id="rId1"/>
  <rowBreaks count="1" manualBreakCount="1">
    <brk id="14" min="2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C3:Q40"/>
  <sheetViews>
    <sheetView topLeftCell="A9" zoomScaleNormal="100" zoomScaleSheetLayoutView="90" workbookViewId="0">
      <selection activeCell="F31" sqref="F31"/>
    </sheetView>
  </sheetViews>
  <sheetFormatPr baseColWidth="10" defaultRowHeight="15"/>
  <cols>
    <col min="1" max="5" width="11.42578125" style="1"/>
    <col min="6" max="6" width="46.85546875" style="1" customWidth="1"/>
    <col min="7" max="7" width="48.28515625" style="1" customWidth="1"/>
    <col min="8" max="8" width="26.85546875" style="1" bestFit="1" customWidth="1"/>
    <col min="9" max="9" width="32.5703125" style="1" customWidth="1"/>
    <col min="10" max="10" width="15.85546875" style="1" customWidth="1"/>
    <col min="11" max="11" width="21.85546875" style="1" customWidth="1"/>
    <col min="12" max="12" width="17.42578125" style="1" bestFit="1" customWidth="1"/>
    <col min="13" max="13" width="11.42578125" style="1"/>
    <col min="14" max="15" width="16.85546875" style="1" hidden="1" customWidth="1"/>
    <col min="16" max="16" width="13.140625" style="2" hidden="1" customWidth="1"/>
    <col min="17" max="17" width="15.140625" style="1" hidden="1" customWidth="1"/>
    <col min="18" max="18" width="0" style="1" hidden="1" customWidth="1"/>
    <col min="19" max="16384" width="11.42578125" style="1"/>
  </cols>
  <sheetData>
    <row r="3" spans="3:17" ht="34.5" customHeight="1">
      <c r="C3" s="27" t="s">
        <v>0</v>
      </c>
      <c r="D3" s="28"/>
      <c r="E3" s="28"/>
      <c r="F3" s="28"/>
      <c r="G3" s="28"/>
      <c r="H3" s="28"/>
      <c r="I3" s="28"/>
      <c r="J3" s="28"/>
      <c r="K3" s="28"/>
      <c r="L3" s="29"/>
    </row>
    <row r="4" spans="3:17" ht="34.5" customHeight="1">
      <c r="C4" s="30" t="s">
        <v>1</v>
      </c>
      <c r="D4" s="31"/>
      <c r="E4" s="31"/>
      <c r="F4" s="31"/>
      <c r="G4" s="31"/>
      <c r="H4" s="31"/>
      <c r="I4" s="31"/>
      <c r="J4" s="31"/>
      <c r="K4" s="31"/>
      <c r="L4" s="32"/>
    </row>
    <row r="5" spans="3:17" ht="34.5" customHeight="1">
      <c r="C5" s="33" t="s">
        <v>51</v>
      </c>
      <c r="D5" s="34"/>
      <c r="E5" s="34"/>
      <c r="F5" s="34"/>
      <c r="G5" s="34"/>
      <c r="H5" s="34"/>
      <c r="I5" s="34"/>
      <c r="J5" s="34"/>
      <c r="K5" s="34"/>
      <c r="L5" s="35"/>
    </row>
    <row r="6" spans="3:17" ht="45" customHeight="1">
      <c r="C6" s="36" t="s">
        <v>2</v>
      </c>
      <c r="D6" s="36" t="s">
        <v>3</v>
      </c>
      <c r="E6" s="36" t="s">
        <v>4</v>
      </c>
      <c r="F6" s="36" t="s">
        <v>5</v>
      </c>
      <c r="G6" s="36" t="s">
        <v>6</v>
      </c>
      <c r="H6" s="36" t="s">
        <v>7</v>
      </c>
      <c r="I6" s="37" t="s">
        <v>8</v>
      </c>
      <c r="J6" s="37" t="s">
        <v>9</v>
      </c>
      <c r="K6" s="36" t="s">
        <v>10</v>
      </c>
      <c r="L6" s="36"/>
      <c r="M6" s="3"/>
    </row>
    <row r="7" spans="3:17" ht="45" customHeight="1">
      <c r="C7" s="36"/>
      <c r="D7" s="36"/>
      <c r="E7" s="36"/>
      <c r="F7" s="36"/>
      <c r="G7" s="36"/>
      <c r="H7" s="36"/>
      <c r="I7" s="38"/>
      <c r="J7" s="38"/>
      <c r="K7" s="4" t="s">
        <v>11</v>
      </c>
      <c r="L7" s="4" t="s">
        <v>12</v>
      </c>
      <c r="M7" s="3"/>
    </row>
    <row r="8" spans="3:17" ht="75">
      <c r="C8" s="5" t="s">
        <v>13</v>
      </c>
      <c r="D8" s="5" t="s">
        <v>14</v>
      </c>
      <c r="E8" s="5" t="s">
        <v>15</v>
      </c>
      <c r="F8" s="5" t="s">
        <v>16</v>
      </c>
      <c r="G8" s="5" t="s">
        <v>17</v>
      </c>
      <c r="H8" s="6">
        <v>850000000</v>
      </c>
      <c r="I8" s="5" t="s">
        <v>18</v>
      </c>
      <c r="J8" s="21" t="s">
        <v>19</v>
      </c>
      <c r="K8" s="6">
        <v>211515144.06000006</v>
      </c>
      <c r="L8" s="7">
        <f>+K8/H8</f>
        <v>0.24884134595294125</v>
      </c>
      <c r="N8" s="2">
        <v>538756951.63999999</v>
      </c>
      <c r="O8" s="2"/>
    </row>
    <row r="9" spans="3:17" ht="60" customHeight="1">
      <c r="C9" s="5" t="s">
        <v>13</v>
      </c>
      <c r="D9" s="5" t="s">
        <v>25</v>
      </c>
      <c r="E9" s="5" t="s">
        <v>26</v>
      </c>
      <c r="F9" s="5" t="s">
        <v>16</v>
      </c>
      <c r="G9" s="5" t="s">
        <v>27</v>
      </c>
      <c r="H9" s="24">
        <v>1406010023.72</v>
      </c>
      <c r="I9" s="5" t="s">
        <v>18</v>
      </c>
      <c r="J9" s="23" t="s">
        <v>28</v>
      </c>
      <c r="K9" s="6">
        <v>0</v>
      </c>
      <c r="L9" s="7">
        <f>+K9/H9</f>
        <v>0</v>
      </c>
      <c r="N9" s="2"/>
      <c r="O9" s="2"/>
      <c r="Q9" s="8"/>
    </row>
    <row r="10" spans="3:17">
      <c r="C10" s="59" t="s">
        <v>68</v>
      </c>
      <c r="D10" s="59"/>
      <c r="E10" s="59"/>
      <c r="F10" s="59"/>
      <c r="G10" s="59"/>
      <c r="H10" s="12"/>
      <c r="I10" s="11"/>
      <c r="J10" s="13"/>
      <c r="K10" s="12"/>
      <c r="L10" s="14"/>
      <c r="N10" s="2"/>
      <c r="O10" s="2"/>
    </row>
    <row r="11" spans="3:17">
      <c r="O11" s="8"/>
    </row>
    <row r="13" spans="3:17" ht="15" customHeight="1">
      <c r="F13" s="26" t="s">
        <v>36</v>
      </c>
      <c r="G13" s="26"/>
      <c r="H13" s="26"/>
      <c r="I13" s="26"/>
      <c r="J13" s="26"/>
      <c r="K13" s="26"/>
      <c r="L13" s="26"/>
    </row>
    <row r="15" spans="3:17">
      <c r="F15" s="42"/>
      <c r="G15" s="44" t="s">
        <v>37</v>
      </c>
    </row>
    <row r="16" spans="3:17">
      <c r="F16" s="43"/>
      <c r="G16" s="45"/>
    </row>
    <row r="17" spans="6:12" ht="28.5">
      <c r="F17" s="15" t="s">
        <v>54</v>
      </c>
      <c r="G17" s="16">
        <v>2126690701</v>
      </c>
    </row>
    <row r="18" spans="6:12">
      <c r="F18" s="15" t="s">
        <v>38</v>
      </c>
      <c r="G18" s="16">
        <v>11524821</v>
      </c>
    </row>
    <row r="19" spans="6:12" ht="28.5">
      <c r="F19" s="15" t="s">
        <v>39</v>
      </c>
      <c r="G19" s="16">
        <f>+G17-G18</f>
        <v>2115165880</v>
      </c>
    </row>
    <row r="20" spans="6:12">
      <c r="F20" s="15" t="s">
        <v>59</v>
      </c>
      <c r="G20" s="16">
        <v>12015938</v>
      </c>
    </row>
    <row r="21" spans="6:12" ht="28.5">
      <c r="F21" s="15" t="s">
        <v>60</v>
      </c>
      <c r="G21" s="16">
        <f>+G19-G20</f>
        <v>2103149942</v>
      </c>
    </row>
    <row r="22" spans="6:12">
      <c r="F22" s="1" t="s">
        <v>71</v>
      </c>
    </row>
    <row r="24" spans="6:12" ht="15" customHeight="1">
      <c r="F24" s="26" t="s">
        <v>40</v>
      </c>
      <c r="G24" s="26"/>
      <c r="H24" s="26"/>
      <c r="I24" s="26"/>
      <c r="J24" s="26"/>
      <c r="K24" s="26"/>
      <c r="L24" s="26"/>
    </row>
    <row r="26" spans="6:12">
      <c r="F26" s="42"/>
      <c r="G26" s="50" t="s">
        <v>55</v>
      </c>
      <c r="H26" s="50" t="s">
        <v>41</v>
      </c>
    </row>
    <row r="27" spans="6:12">
      <c r="F27" s="43"/>
      <c r="G27" s="51"/>
      <c r="H27" s="51"/>
    </row>
    <row r="28" spans="6:12">
      <c r="F28" s="15" t="s">
        <v>42</v>
      </c>
      <c r="G28" s="16">
        <v>0</v>
      </c>
      <c r="H28" s="16">
        <v>0</v>
      </c>
    </row>
    <row r="29" spans="6:12">
      <c r="F29" s="15" t="s">
        <v>43</v>
      </c>
      <c r="G29" s="16">
        <v>0</v>
      </c>
      <c r="H29" s="16">
        <v>0</v>
      </c>
    </row>
    <row r="30" spans="6:12">
      <c r="F30" s="15" t="s">
        <v>44</v>
      </c>
      <c r="G30" s="16">
        <v>0</v>
      </c>
      <c r="H30" s="16">
        <v>0</v>
      </c>
    </row>
    <row r="31" spans="6:12">
      <c r="F31" s="1" t="s">
        <v>66</v>
      </c>
    </row>
    <row r="34" spans="6:8">
      <c r="F34" s="49" t="s">
        <v>45</v>
      </c>
      <c r="G34" s="49"/>
      <c r="H34" s="49"/>
    </row>
    <row r="36" spans="6:8">
      <c r="F36" s="39"/>
      <c r="G36" s="41" t="s">
        <v>57</v>
      </c>
      <c r="H36" s="41" t="s">
        <v>46</v>
      </c>
    </row>
    <row r="37" spans="6:8">
      <c r="F37" s="40"/>
      <c r="G37" s="41"/>
      <c r="H37" s="41"/>
    </row>
    <row r="38" spans="6:8">
      <c r="F38" s="17" t="s">
        <v>47</v>
      </c>
      <c r="G38" s="18">
        <v>1607308627</v>
      </c>
      <c r="H38" s="22">
        <v>1058693921.8</v>
      </c>
    </row>
    <row r="39" spans="6:8">
      <c r="F39" s="17" t="s">
        <v>48</v>
      </c>
      <c r="G39" s="18">
        <f>+G17</f>
        <v>2126690701</v>
      </c>
      <c r="H39" s="18">
        <f>+G21</f>
        <v>2103149942</v>
      </c>
    </row>
    <row r="40" spans="6:8">
      <c r="F40" s="17" t="s">
        <v>49</v>
      </c>
      <c r="G40" s="20">
        <f>+G39/G38</f>
        <v>1.3231377380020743</v>
      </c>
      <c r="H40" s="20">
        <f>+H39/H38</f>
        <v>1.9865514467337335</v>
      </c>
    </row>
  </sheetData>
  <mergeCells count="24">
    <mergeCell ref="F13:L13"/>
    <mergeCell ref="C3:L3"/>
    <mergeCell ref="C4:L4"/>
    <mergeCell ref="C5:L5"/>
    <mergeCell ref="C6:C7"/>
    <mergeCell ref="D6:D7"/>
    <mergeCell ref="E6:E7"/>
    <mergeCell ref="F6:F7"/>
    <mergeCell ref="G6:G7"/>
    <mergeCell ref="H6:H7"/>
    <mergeCell ref="I6:I7"/>
    <mergeCell ref="J6:J7"/>
    <mergeCell ref="K6:L6"/>
    <mergeCell ref="C10:G10"/>
    <mergeCell ref="F34:H34"/>
    <mergeCell ref="F36:F37"/>
    <mergeCell ref="G36:G37"/>
    <mergeCell ref="H36:H37"/>
    <mergeCell ref="F15:F16"/>
    <mergeCell ref="G15:G16"/>
    <mergeCell ref="F24:L24"/>
    <mergeCell ref="F26:F27"/>
    <mergeCell ref="G26:G27"/>
    <mergeCell ref="H26:H27"/>
  </mergeCells>
  <pageMargins left="0.7" right="0.7" top="0.75" bottom="0.75" header="0.3" footer="0.3"/>
  <pageSetup scale="51" orientation="landscape" r:id="rId1"/>
  <rowBreaks count="1" manualBreakCount="1">
    <brk id="13" min="2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C3:S47"/>
  <sheetViews>
    <sheetView topLeftCell="A15" zoomScaleNormal="100" zoomScaleSheetLayoutView="90" workbookViewId="0">
      <selection activeCell="F38" sqref="F38"/>
    </sheetView>
  </sheetViews>
  <sheetFormatPr baseColWidth="10" defaultRowHeight="15"/>
  <cols>
    <col min="1" max="5" width="11.42578125" style="1"/>
    <col min="6" max="6" width="46.85546875" style="1" customWidth="1"/>
    <col min="7" max="7" width="48.28515625" style="1" customWidth="1"/>
    <col min="8" max="8" width="26.85546875" style="1" bestFit="1" customWidth="1"/>
    <col min="9" max="9" width="32.5703125" style="1" customWidth="1"/>
    <col min="10" max="10" width="15.85546875" style="1" customWidth="1"/>
    <col min="11" max="11" width="21.85546875" style="1" customWidth="1"/>
    <col min="12" max="12" width="17.42578125" style="1" bestFit="1" customWidth="1"/>
    <col min="13" max="13" width="11.42578125" style="1"/>
    <col min="14" max="15" width="16.85546875" style="1" hidden="1" customWidth="1"/>
    <col min="16" max="16" width="13.140625" style="2" hidden="1" customWidth="1"/>
    <col min="17" max="17" width="15.140625" style="1" hidden="1" customWidth="1"/>
    <col min="18" max="18" width="0" style="1" hidden="1" customWidth="1"/>
    <col min="19" max="19" width="15.140625" style="1" bestFit="1" customWidth="1"/>
    <col min="20" max="16384" width="11.42578125" style="1"/>
  </cols>
  <sheetData>
    <row r="3" spans="3:19" ht="34.5" customHeight="1">
      <c r="C3" s="27" t="s">
        <v>0</v>
      </c>
      <c r="D3" s="28"/>
      <c r="E3" s="28"/>
      <c r="F3" s="28"/>
      <c r="G3" s="28"/>
      <c r="H3" s="28"/>
      <c r="I3" s="28"/>
      <c r="J3" s="28"/>
      <c r="K3" s="28"/>
      <c r="L3" s="29"/>
    </row>
    <row r="4" spans="3:19" ht="34.5" customHeight="1">
      <c r="C4" s="30" t="s">
        <v>1</v>
      </c>
      <c r="D4" s="31"/>
      <c r="E4" s="31"/>
      <c r="F4" s="31"/>
      <c r="G4" s="31"/>
      <c r="H4" s="31"/>
      <c r="I4" s="31"/>
      <c r="J4" s="31"/>
      <c r="K4" s="31"/>
      <c r="L4" s="32"/>
    </row>
    <row r="5" spans="3:19" ht="34.5" customHeight="1">
      <c r="C5" s="33" t="s">
        <v>52</v>
      </c>
      <c r="D5" s="34"/>
      <c r="E5" s="34"/>
      <c r="F5" s="34"/>
      <c r="G5" s="34"/>
      <c r="H5" s="34"/>
      <c r="I5" s="34"/>
      <c r="J5" s="34"/>
      <c r="K5" s="34"/>
      <c r="L5" s="35"/>
    </row>
    <row r="6" spans="3:19" ht="45" customHeight="1">
      <c r="C6" s="36" t="s">
        <v>2</v>
      </c>
      <c r="D6" s="36" t="s">
        <v>3</v>
      </c>
      <c r="E6" s="36" t="s">
        <v>4</v>
      </c>
      <c r="F6" s="36" t="s">
        <v>5</v>
      </c>
      <c r="G6" s="36" t="s">
        <v>6</v>
      </c>
      <c r="H6" s="36" t="s">
        <v>7</v>
      </c>
      <c r="I6" s="37" t="s">
        <v>8</v>
      </c>
      <c r="J6" s="37" t="s">
        <v>9</v>
      </c>
      <c r="K6" s="36" t="s">
        <v>10</v>
      </c>
      <c r="L6" s="36"/>
      <c r="M6" s="3"/>
    </row>
    <row r="7" spans="3:19" ht="45" customHeight="1">
      <c r="C7" s="36"/>
      <c r="D7" s="36"/>
      <c r="E7" s="36"/>
      <c r="F7" s="36"/>
      <c r="G7" s="36"/>
      <c r="H7" s="36"/>
      <c r="I7" s="38"/>
      <c r="J7" s="38"/>
      <c r="K7" s="4" t="s">
        <v>11</v>
      </c>
      <c r="L7" s="4" t="s">
        <v>12</v>
      </c>
      <c r="M7" s="3"/>
    </row>
    <row r="8" spans="3:19" ht="60" customHeight="1">
      <c r="C8" s="5" t="s">
        <v>13</v>
      </c>
      <c r="D8" s="5" t="s">
        <v>14</v>
      </c>
      <c r="E8" s="5" t="s">
        <v>15</v>
      </c>
      <c r="F8" s="5" t="s">
        <v>16</v>
      </c>
      <c r="G8" s="5" t="s">
        <v>17</v>
      </c>
      <c r="H8" s="6">
        <v>850000000</v>
      </c>
      <c r="I8" s="5" t="s">
        <v>18</v>
      </c>
      <c r="J8" s="52" t="s">
        <v>19</v>
      </c>
      <c r="K8" s="6">
        <v>224042416.44000006</v>
      </c>
      <c r="L8" s="7">
        <f>+K8/H8</f>
        <v>0.26357931345882357</v>
      </c>
      <c r="N8" s="2">
        <v>538756951.63999999</v>
      </c>
      <c r="O8" s="2"/>
    </row>
    <row r="9" spans="3:19" ht="60" hidden="1" customHeight="1">
      <c r="C9" s="5" t="s">
        <v>13</v>
      </c>
      <c r="D9" s="5" t="s">
        <v>20</v>
      </c>
      <c r="E9" s="5" t="s">
        <v>21</v>
      </c>
      <c r="F9" s="5" t="s">
        <v>22</v>
      </c>
      <c r="G9" s="5" t="s">
        <v>23</v>
      </c>
      <c r="H9" s="6">
        <v>80000000</v>
      </c>
      <c r="I9" s="5" t="s">
        <v>24</v>
      </c>
      <c r="J9" s="53"/>
      <c r="K9" s="6">
        <f>+H9-N9</f>
        <v>8726099.200000003</v>
      </c>
      <c r="L9" s="7">
        <f t="shared" ref="L9:L14" si="0">+K9/H9</f>
        <v>0.10907624000000003</v>
      </c>
      <c r="N9" s="2">
        <v>71273900.799999997</v>
      </c>
      <c r="O9" s="2"/>
    </row>
    <row r="10" spans="3:19" ht="60" customHeight="1">
      <c r="C10" s="5" t="s">
        <v>13</v>
      </c>
      <c r="D10" s="5" t="s">
        <v>25</v>
      </c>
      <c r="E10" s="5" t="s">
        <v>26</v>
      </c>
      <c r="F10" s="54" t="s">
        <v>16</v>
      </c>
      <c r="G10" s="5" t="s">
        <v>27</v>
      </c>
      <c r="H10" s="6">
        <v>743312872.10445225</v>
      </c>
      <c r="I10" s="5" t="s">
        <v>18</v>
      </c>
      <c r="J10" s="52" t="s">
        <v>28</v>
      </c>
      <c r="K10" s="6">
        <v>23542521.66</v>
      </c>
      <c r="L10" s="7">
        <f>+K10/H10</f>
        <v>3.1672425627914787E-2</v>
      </c>
      <c r="N10" s="2">
        <v>1263203226.1700001</v>
      </c>
      <c r="O10" s="2">
        <v>665628328.23000002</v>
      </c>
      <c r="P10" s="2">
        <v>3184824.83</v>
      </c>
      <c r="Q10" s="8">
        <f>+O10-P10</f>
        <v>662443503.39999998</v>
      </c>
      <c r="S10" s="8"/>
    </row>
    <row r="11" spans="3:19" ht="60" customHeight="1">
      <c r="C11" s="5" t="s">
        <v>13</v>
      </c>
      <c r="D11" s="5" t="s">
        <v>25</v>
      </c>
      <c r="E11" s="5" t="s">
        <v>26</v>
      </c>
      <c r="F11" s="55"/>
      <c r="G11" s="5" t="s">
        <v>29</v>
      </c>
      <c r="H11" s="9">
        <v>271641136.61554801</v>
      </c>
      <c r="I11" s="5" t="s">
        <v>18</v>
      </c>
      <c r="J11" s="57"/>
      <c r="K11" s="6">
        <v>6518285.1200000001</v>
      </c>
      <c r="L11" s="7">
        <f>+K11/H11</f>
        <v>2.3995942592543663E-2</v>
      </c>
      <c r="N11" s="2"/>
      <c r="O11" s="2">
        <v>245179979.86000001</v>
      </c>
      <c r="P11" s="2">
        <v>1173110.06</v>
      </c>
      <c r="Q11" s="8">
        <f>+O11-P11</f>
        <v>244006869.80000001</v>
      </c>
      <c r="S11" s="8"/>
    </row>
    <row r="12" spans="3:19" ht="60" customHeight="1">
      <c r="C12" s="5" t="s">
        <v>13</v>
      </c>
      <c r="D12" s="5" t="s">
        <v>25</v>
      </c>
      <c r="E12" s="5" t="s">
        <v>26</v>
      </c>
      <c r="F12" s="55"/>
      <c r="G12" s="5" t="s">
        <v>30</v>
      </c>
      <c r="H12" s="6">
        <v>300000000</v>
      </c>
      <c r="I12" s="5" t="s">
        <v>18</v>
      </c>
      <c r="J12" s="57"/>
      <c r="K12" s="6">
        <v>2631579.1800000002</v>
      </c>
      <c r="L12" s="7">
        <f>+K12/H12</f>
        <v>8.7719306E-3</v>
      </c>
      <c r="N12" s="2"/>
      <c r="O12" s="2">
        <v>274999997.79000002</v>
      </c>
      <c r="P12" s="2">
        <v>1315789.5900000001</v>
      </c>
      <c r="Q12" s="8">
        <f>+O12-P12</f>
        <v>273684208.20000005</v>
      </c>
      <c r="S12" s="8"/>
    </row>
    <row r="13" spans="3:19" ht="60" customHeight="1">
      <c r="C13" s="5" t="s">
        <v>13</v>
      </c>
      <c r="D13" s="5" t="s">
        <v>25</v>
      </c>
      <c r="E13" s="5" t="s">
        <v>26</v>
      </c>
      <c r="F13" s="56"/>
      <c r="G13" s="5" t="s">
        <v>31</v>
      </c>
      <c r="H13" s="6">
        <v>91056015</v>
      </c>
      <c r="I13" s="5" t="s">
        <v>18</v>
      </c>
      <c r="J13" s="58"/>
      <c r="K13" s="6">
        <v>798736.86999999825</v>
      </c>
      <c r="L13" s="7">
        <f>+K13/H13</f>
        <v>8.7719286858753721E-3</v>
      </c>
      <c r="N13" s="2">
        <v>83468013.859999999</v>
      </c>
      <c r="O13" s="2">
        <v>83468013.290000007</v>
      </c>
      <c r="P13" s="2">
        <v>399368.52</v>
      </c>
      <c r="Q13" s="8">
        <f>+O13-P13</f>
        <v>83068644.770000011</v>
      </c>
      <c r="S13" s="8"/>
    </row>
    <row r="14" spans="3:19" ht="30" hidden="1">
      <c r="C14" s="5" t="s">
        <v>13</v>
      </c>
      <c r="D14" s="5" t="s">
        <v>32</v>
      </c>
      <c r="E14" s="5" t="s">
        <v>21</v>
      </c>
      <c r="F14" s="5" t="s">
        <v>33</v>
      </c>
      <c r="G14" s="5" t="s">
        <v>34</v>
      </c>
      <c r="H14" s="6">
        <v>104722840.97</v>
      </c>
      <c r="I14" s="5" t="s">
        <v>24</v>
      </c>
      <c r="J14" s="10" t="s">
        <v>35</v>
      </c>
      <c r="K14" s="6">
        <f>+H14-N14</f>
        <v>31998648.969999999</v>
      </c>
      <c r="L14" s="7">
        <f t="shared" si="0"/>
        <v>0.30555558532991545</v>
      </c>
      <c r="N14" s="2">
        <v>72724192</v>
      </c>
      <c r="O14" s="2"/>
    </row>
    <row r="15" spans="3:19" ht="15" customHeight="1">
      <c r="C15" s="59" t="s">
        <v>68</v>
      </c>
      <c r="D15" s="59"/>
      <c r="E15" s="59"/>
      <c r="F15" s="59"/>
      <c r="G15" s="59"/>
      <c r="H15" s="12"/>
      <c r="I15" s="11"/>
      <c r="J15" s="13"/>
      <c r="K15" s="12"/>
      <c r="L15" s="14"/>
      <c r="N15" s="2"/>
      <c r="O15" s="2"/>
    </row>
    <row r="16" spans="3:19">
      <c r="O16" s="8"/>
    </row>
    <row r="18" spans="6:12" ht="15" customHeight="1">
      <c r="F18" s="26" t="s">
        <v>36</v>
      </c>
      <c r="G18" s="26"/>
      <c r="H18" s="26"/>
      <c r="I18" s="26"/>
      <c r="J18" s="26"/>
      <c r="K18" s="26"/>
      <c r="L18" s="26"/>
    </row>
    <row r="20" spans="6:12">
      <c r="F20" s="42"/>
      <c r="G20" s="44" t="s">
        <v>37</v>
      </c>
    </row>
    <row r="21" spans="6:12">
      <c r="F21" s="43"/>
      <c r="G21" s="45"/>
    </row>
    <row r="22" spans="6:12" ht="28.5">
      <c r="F22" s="15" t="s">
        <v>54</v>
      </c>
      <c r="G22" s="16">
        <v>2126690701</v>
      </c>
    </row>
    <row r="23" spans="6:12">
      <c r="F23" s="15" t="s">
        <v>38</v>
      </c>
      <c r="G23" s="16">
        <v>11524821</v>
      </c>
    </row>
    <row r="24" spans="6:12" ht="28.5">
      <c r="F24" s="15" t="s">
        <v>39</v>
      </c>
      <c r="G24" s="16">
        <f>+G22-G23</f>
        <v>2115165880</v>
      </c>
    </row>
    <row r="25" spans="6:12">
      <c r="F25" s="15" t="s">
        <v>59</v>
      </c>
      <c r="G25" s="16">
        <v>12015938</v>
      </c>
    </row>
    <row r="26" spans="6:12" ht="28.5">
      <c r="F26" s="15" t="s">
        <v>60</v>
      </c>
      <c r="G26" s="16">
        <f>+G24-G25</f>
        <v>2103149942</v>
      </c>
    </row>
    <row r="27" spans="6:12">
      <c r="F27" s="15" t="s">
        <v>61</v>
      </c>
      <c r="G27" s="16">
        <v>24673458</v>
      </c>
    </row>
    <row r="28" spans="6:12" ht="28.5">
      <c r="F28" s="15" t="s">
        <v>62</v>
      </c>
      <c r="G28" s="16">
        <f>+G26-G27</f>
        <v>2078476484</v>
      </c>
    </row>
    <row r="29" spans="6:12">
      <c r="F29" s="1" t="s">
        <v>72</v>
      </c>
    </row>
    <row r="31" spans="6:12" ht="15" customHeight="1">
      <c r="F31" s="26" t="s">
        <v>40</v>
      </c>
      <c r="G31" s="26"/>
      <c r="H31" s="26"/>
      <c r="I31" s="26"/>
      <c r="J31" s="26"/>
      <c r="K31" s="26"/>
      <c r="L31" s="26"/>
    </row>
    <row r="33" spans="6:8">
      <c r="F33" s="42"/>
      <c r="G33" s="46" t="s">
        <v>55</v>
      </c>
      <c r="H33" s="50" t="s">
        <v>41</v>
      </c>
    </row>
    <row r="34" spans="6:8">
      <c r="F34" s="43"/>
      <c r="G34" s="47"/>
      <c r="H34" s="51"/>
    </row>
    <row r="35" spans="6:8">
      <c r="F35" s="15" t="s">
        <v>42</v>
      </c>
      <c r="G35" s="16">
        <v>0</v>
      </c>
      <c r="H35" s="16">
        <v>0</v>
      </c>
    </row>
    <row r="36" spans="6:8">
      <c r="F36" s="15" t="s">
        <v>43</v>
      </c>
      <c r="G36" s="16">
        <v>0</v>
      </c>
      <c r="H36" s="16">
        <v>0</v>
      </c>
    </row>
    <row r="37" spans="6:8">
      <c r="F37" s="15" t="s">
        <v>44</v>
      </c>
      <c r="G37" s="16">
        <v>0</v>
      </c>
      <c r="H37" s="16">
        <v>0</v>
      </c>
    </row>
    <row r="38" spans="6:8">
      <c r="F38" s="1" t="s">
        <v>66</v>
      </c>
    </row>
    <row r="41" spans="6:8">
      <c r="F41" s="49" t="s">
        <v>45</v>
      </c>
      <c r="G41" s="49"/>
      <c r="H41" s="49"/>
    </row>
    <row r="43" spans="6:8">
      <c r="F43" s="39"/>
      <c r="G43" s="41" t="s">
        <v>58</v>
      </c>
      <c r="H43" s="41" t="s">
        <v>46</v>
      </c>
    </row>
    <row r="44" spans="6:8">
      <c r="F44" s="40"/>
      <c r="G44" s="41"/>
      <c r="H44" s="41"/>
    </row>
    <row r="45" spans="6:8">
      <c r="F45" s="17" t="s">
        <v>47</v>
      </c>
      <c r="G45" s="18">
        <v>1607308627</v>
      </c>
      <c r="H45" s="22">
        <v>1359679446.4200001</v>
      </c>
    </row>
    <row r="46" spans="6:8">
      <c r="F46" s="17" t="s">
        <v>48</v>
      </c>
      <c r="G46" s="18">
        <f>+G22</f>
        <v>2126690701</v>
      </c>
      <c r="H46" s="18">
        <f>+G28</f>
        <v>2078476484</v>
      </c>
    </row>
    <row r="47" spans="6:8">
      <c r="F47" s="17" t="s">
        <v>49</v>
      </c>
      <c r="G47" s="20">
        <f>+G46/G45</f>
        <v>1.3231377380020743</v>
      </c>
      <c r="H47" s="20">
        <f>+H46/H45</f>
        <v>1.5286518373669422</v>
      </c>
    </row>
  </sheetData>
  <mergeCells count="27">
    <mergeCell ref="C15:G15"/>
    <mergeCell ref="F18:L18"/>
    <mergeCell ref="C3:L3"/>
    <mergeCell ref="C4:L4"/>
    <mergeCell ref="C5:L5"/>
    <mergeCell ref="C6:C7"/>
    <mergeCell ref="D6:D7"/>
    <mergeCell ref="E6:E7"/>
    <mergeCell ref="F6:F7"/>
    <mergeCell ref="G6:G7"/>
    <mergeCell ref="H6:H7"/>
    <mergeCell ref="I6:I7"/>
    <mergeCell ref="J6:J7"/>
    <mergeCell ref="K6:L6"/>
    <mergeCell ref="J8:J9"/>
    <mergeCell ref="F10:F13"/>
    <mergeCell ref="J10:J13"/>
    <mergeCell ref="F41:H41"/>
    <mergeCell ref="F43:F44"/>
    <mergeCell ref="G43:G44"/>
    <mergeCell ref="H43:H44"/>
    <mergeCell ref="F20:F21"/>
    <mergeCell ref="G20:G21"/>
    <mergeCell ref="F31:L31"/>
    <mergeCell ref="F33:F34"/>
    <mergeCell ref="G33:G34"/>
    <mergeCell ref="H33:H34"/>
  </mergeCells>
  <pageMargins left="0.7" right="0.7" top="0.75" bottom="0.75" header="0.3" footer="0.3"/>
  <pageSetup scale="51" orientation="landscape" r:id="rId1"/>
  <rowBreaks count="1" manualBreakCount="1">
    <brk id="18" min="2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C3:Q50"/>
  <sheetViews>
    <sheetView topLeftCell="B18" zoomScaleNormal="100" zoomScaleSheetLayoutView="90" workbookViewId="0">
      <selection activeCell="F41" sqref="F41"/>
    </sheetView>
  </sheetViews>
  <sheetFormatPr baseColWidth="10" defaultRowHeight="15"/>
  <cols>
    <col min="1" max="5" width="11.42578125" style="1"/>
    <col min="6" max="6" width="46.85546875" style="1" customWidth="1"/>
    <col min="7" max="7" width="48.28515625" style="1" customWidth="1"/>
    <col min="8" max="8" width="26.85546875" style="1" bestFit="1" customWidth="1"/>
    <col min="9" max="9" width="32.5703125" style="1" customWidth="1"/>
    <col min="10" max="10" width="15.85546875" style="1" customWidth="1"/>
    <col min="11" max="11" width="21.85546875" style="1" customWidth="1"/>
    <col min="12" max="12" width="17.42578125" style="1" bestFit="1" customWidth="1"/>
    <col min="13" max="13" width="11.42578125" style="1"/>
    <col min="14" max="15" width="16.85546875" style="1" hidden="1" customWidth="1"/>
    <col min="16" max="16" width="13.140625" style="2" hidden="1" customWidth="1"/>
    <col min="17" max="17" width="15.140625" style="1" hidden="1" customWidth="1"/>
    <col min="18" max="18" width="0" style="1" hidden="1" customWidth="1"/>
    <col min="19" max="16384" width="11.42578125" style="1"/>
  </cols>
  <sheetData>
    <row r="3" spans="3:17" ht="34.5" customHeight="1">
      <c r="C3" s="27" t="s">
        <v>0</v>
      </c>
      <c r="D3" s="28"/>
      <c r="E3" s="28"/>
      <c r="F3" s="28"/>
      <c r="G3" s="28"/>
      <c r="H3" s="28"/>
      <c r="I3" s="28"/>
      <c r="J3" s="28"/>
      <c r="K3" s="28"/>
      <c r="L3" s="29"/>
    </row>
    <row r="4" spans="3:17" ht="34.5" customHeight="1">
      <c r="C4" s="30" t="s">
        <v>1</v>
      </c>
      <c r="D4" s="31"/>
      <c r="E4" s="31"/>
      <c r="F4" s="31"/>
      <c r="G4" s="31"/>
      <c r="H4" s="31"/>
      <c r="I4" s="31"/>
      <c r="J4" s="31"/>
      <c r="K4" s="31"/>
      <c r="L4" s="32"/>
    </row>
    <row r="5" spans="3:17" ht="34.5" customHeight="1">
      <c r="C5" s="33" t="s">
        <v>53</v>
      </c>
      <c r="D5" s="34"/>
      <c r="E5" s="34"/>
      <c r="F5" s="34"/>
      <c r="G5" s="34"/>
      <c r="H5" s="34"/>
      <c r="I5" s="34"/>
      <c r="J5" s="34"/>
      <c r="K5" s="34"/>
      <c r="L5" s="35"/>
    </row>
    <row r="6" spans="3:17" ht="45" customHeight="1">
      <c r="C6" s="36" t="s">
        <v>2</v>
      </c>
      <c r="D6" s="36" t="s">
        <v>3</v>
      </c>
      <c r="E6" s="36" t="s">
        <v>4</v>
      </c>
      <c r="F6" s="36" t="s">
        <v>5</v>
      </c>
      <c r="G6" s="36" t="s">
        <v>6</v>
      </c>
      <c r="H6" s="36" t="s">
        <v>7</v>
      </c>
      <c r="I6" s="37" t="s">
        <v>8</v>
      </c>
      <c r="J6" s="37" t="s">
        <v>9</v>
      </c>
      <c r="K6" s="36" t="s">
        <v>10</v>
      </c>
      <c r="L6" s="36"/>
      <c r="M6" s="3"/>
    </row>
    <row r="7" spans="3:17" ht="45" customHeight="1">
      <c r="C7" s="36"/>
      <c r="D7" s="36"/>
      <c r="E7" s="36"/>
      <c r="F7" s="36"/>
      <c r="G7" s="36"/>
      <c r="H7" s="36"/>
      <c r="I7" s="38"/>
      <c r="J7" s="38"/>
      <c r="K7" s="4" t="s">
        <v>11</v>
      </c>
      <c r="L7" s="4" t="s">
        <v>12</v>
      </c>
      <c r="M7" s="3"/>
    </row>
    <row r="8" spans="3:17" ht="60" customHeight="1">
      <c r="C8" s="5" t="s">
        <v>13</v>
      </c>
      <c r="D8" s="5" t="s">
        <v>14</v>
      </c>
      <c r="E8" s="5" t="s">
        <v>15</v>
      </c>
      <c r="F8" s="5" t="s">
        <v>16</v>
      </c>
      <c r="G8" s="5" t="s">
        <v>17</v>
      </c>
      <c r="H8" s="6">
        <v>850000000</v>
      </c>
      <c r="I8" s="5" t="s">
        <v>18</v>
      </c>
      <c r="J8" s="52" t="s">
        <v>19</v>
      </c>
      <c r="K8" s="6">
        <v>237103767.93000007</v>
      </c>
      <c r="L8" s="7">
        <f>+K8/H8</f>
        <v>0.27894560932941187</v>
      </c>
      <c r="N8" s="2">
        <v>538756951.63999999</v>
      </c>
      <c r="O8" s="2"/>
    </row>
    <row r="9" spans="3:17" ht="60" hidden="1" customHeight="1">
      <c r="C9" s="5" t="s">
        <v>13</v>
      </c>
      <c r="D9" s="5" t="s">
        <v>20</v>
      </c>
      <c r="E9" s="5" t="s">
        <v>21</v>
      </c>
      <c r="F9" s="5" t="s">
        <v>22</v>
      </c>
      <c r="G9" s="5" t="s">
        <v>23</v>
      </c>
      <c r="H9" s="6">
        <v>80000000</v>
      </c>
      <c r="I9" s="5" t="s">
        <v>24</v>
      </c>
      <c r="J9" s="53"/>
      <c r="K9" s="6">
        <f>+H9-N9</f>
        <v>8726099.200000003</v>
      </c>
      <c r="L9" s="7">
        <f t="shared" ref="L9:L14" si="0">+K9/H9</f>
        <v>0.10907624000000003</v>
      </c>
      <c r="N9" s="2">
        <v>71273900.799999997</v>
      </c>
      <c r="O9" s="2"/>
    </row>
    <row r="10" spans="3:17" ht="60" customHeight="1">
      <c r="C10" s="5" t="s">
        <v>13</v>
      </c>
      <c r="D10" s="5" t="s">
        <v>25</v>
      </c>
      <c r="E10" s="5" t="s">
        <v>26</v>
      </c>
      <c r="F10" s="54" t="s">
        <v>16</v>
      </c>
      <c r="G10" s="5" t="s">
        <v>27</v>
      </c>
      <c r="H10" s="6">
        <v>743312872.10445225</v>
      </c>
      <c r="I10" s="5" t="s">
        <v>18</v>
      </c>
      <c r="J10" s="52" t="s">
        <v>28</v>
      </c>
      <c r="K10" s="6">
        <v>33096996.149999999</v>
      </c>
      <c r="L10" s="7">
        <f>+K10/H10</f>
        <v>4.4526332574191078E-2</v>
      </c>
      <c r="N10" s="2">
        <v>1263203226.1700001</v>
      </c>
      <c r="O10" s="2">
        <v>665628328.23000002</v>
      </c>
      <c r="P10" s="2">
        <v>3184824.83</v>
      </c>
      <c r="Q10" s="8">
        <f>+O10-P10</f>
        <v>662443503.39999998</v>
      </c>
    </row>
    <row r="11" spans="3:17" ht="60" customHeight="1">
      <c r="C11" s="5" t="s">
        <v>13</v>
      </c>
      <c r="D11" s="5" t="s">
        <v>25</v>
      </c>
      <c r="E11" s="5" t="s">
        <v>26</v>
      </c>
      <c r="F11" s="55"/>
      <c r="G11" s="5" t="s">
        <v>29</v>
      </c>
      <c r="H11" s="25">
        <v>271641136.61554801</v>
      </c>
      <c r="I11" s="5" t="s">
        <v>18</v>
      </c>
      <c r="J11" s="57"/>
      <c r="K11" s="6">
        <v>10037615.300000001</v>
      </c>
      <c r="L11" s="7">
        <f>+K11/H11</f>
        <v>3.6951749742551603E-2</v>
      </c>
      <c r="N11" s="2"/>
      <c r="O11" s="2">
        <v>245179979.86000001</v>
      </c>
      <c r="P11" s="2">
        <v>1173110.06</v>
      </c>
      <c r="Q11" s="8">
        <f>+O11-P11</f>
        <v>244006869.80000001</v>
      </c>
    </row>
    <row r="12" spans="3:17" ht="60" customHeight="1">
      <c r="C12" s="5" t="s">
        <v>13</v>
      </c>
      <c r="D12" s="5" t="s">
        <v>25</v>
      </c>
      <c r="E12" s="5" t="s">
        <v>26</v>
      </c>
      <c r="F12" s="55"/>
      <c r="G12" s="5" t="s">
        <v>30</v>
      </c>
      <c r="H12" s="6">
        <v>300000000</v>
      </c>
      <c r="I12" s="5" t="s">
        <v>18</v>
      </c>
      <c r="J12" s="57"/>
      <c r="K12" s="6">
        <v>6578947.9500000002</v>
      </c>
      <c r="L12" s="7">
        <f>+K12/H12</f>
        <v>2.1929826499999999E-2</v>
      </c>
      <c r="N12" s="2"/>
      <c r="O12" s="2">
        <v>274999997.79000002</v>
      </c>
      <c r="P12" s="2">
        <v>1315789.5900000001</v>
      </c>
      <c r="Q12" s="8">
        <f>+O12-P12</f>
        <v>273684208.20000005</v>
      </c>
    </row>
    <row r="13" spans="3:17" ht="60" customHeight="1">
      <c r="C13" s="5" t="s">
        <v>13</v>
      </c>
      <c r="D13" s="5" t="s">
        <v>25</v>
      </c>
      <c r="E13" s="5" t="s">
        <v>26</v>
      </c>
      <c r="F13" s="56"/>
      <c r="G13" s="5" t="s">
        <v>31</v>
      </c>
      <c r="H13" s="6">
        <v>91056015</v>
      </c>
      <c r="I13" s="5" t="s">
        <v>18</v>
      </c>
      <c r="J13" s="58"/>
      <c r="K13" s="6">
        <v>1996842.4299999983</v>
      </c>
      <c r="L13" s="7">
        <f>+K13/H13</f>
        <v>2.1929824515162434E-2</v>
      </c>
      <c r="N13" s="2">
        <v>83468013.859999999</v>
      </c>
      <c r="O13" s="2">
        <v>83468013.290000007</v>
      </c>
      <c r="P13" s="2">
        <v>399368.52</v>
      </c>
      <c r="Q13" s="8">
        <f>+O13-P13</f>
        <v>83068644.770000011</v>
      </c>
    </row>
    <row r="14" spans="3:17" ht="30" hidden="1">
      <c r="C14" s="5" t="s">
        <v>13</v>
      </c>
      <c r="D14" s="5" t="s">
        <v>32</v>
      </c>
      <c r="E14" s="5" t="s">
        <v>21</v>
      </c>
      <c r="F14" s="5" t="s">
        <v>33</v>
      </c>
      <c r="G14" s="5" t="s">
        <v>34</v>
      </c>
      <c r="H14" s="6">
        <v>104722840.97</v>
      </c>
      <c r="I14" s="5" t="s">
        <v>24</v>
      </c>
      <c r="J14" s="10" t="s">
        <v>35</v>
      </c>
      <c r="K14" s="6">
        <f>+H14-N14</f>
        <v>31998648.969999999</v>
      </c>
      <c r="L14" s="7">
        <f t="shared" si="0"/>
        <v>0.30555558532991545</v>
      </c>
      <c r="N14" s="2">
        <v>72724192</v>
      </c>
      <c r="O14" s="2"/>
    </row>
    <row r="15" spans="3:17" ht="15" customHeight="1">
      <c r="C15" s="59" t="s">
        <v>68</v>
      </c>
      <c r="D15" s="59"/>
      <c r="E15" s="59"/>
      <c r="F15" s="59"/>
      <c r="G15" s="59"/>
      <c r="H15" s="12"/>
      <c r="I15" s="11"/>
      <c r="J15" s="13"/>
      <c r="K15" s="12"/>
      <c r="L15" s="14"/>
      <c r="N15" s="2"/>
      <c r="O15" s="2"/>
    </row>
    <row r="16" spans="3:17">
      <c r="O16" s="8"/>
    </row>
    <row r="18" spans="6:12" ht="15" customHeight="1">
      <c r="F18" s="26" t="s">
        <v>36</v>
      </c>
      <c r="G18" s="26"/>
      <c r="H18" s="26"/>
      <c r="I18" s="26"/>
      <c r="J18" s="26"/>
      <c r="K18" s="26"/>
      <c r="L18" s="26"/>
    </row>
    <row r="20" spans="6:12">
      <c r="F20" s="42"/>
      <c r="G20" s="44" t="s">
        <v>37</v>
      </c>
    </row>
    <row r="21" spans="6:12">
      <c r="F21" s="43"/>
      <c r="G21" s="45"/>
    </row>
    <row r="22" spans="6:12" ht="28.5">
      <c r="F22" s="15" t="s">
        <v>54</v>
      </c>
      <c r="G22" s="16">
        <v>2126690701</v>
      </c>
    </row>
    <row r="23" spans="6:12">
      <c r="F23" s="15" t="s">
        <v>38</v>
      </c>
      <c r="G23" s="16">
        <v>11524821</v>
      </c>
    </row>
    <row r="24" spans="6:12" ht="28.5">
      <c r="F24" s="15" t="s">
        <v>39</v>
      </c>
      <c r="G24" s="16">
        <f>+G22-G23</f>
        <v>2115165880</v>
      </c>
    </row>
    <row r="25" spans="6:12">
      <c r="F25" s="15" t="s">
        <v>59</v>
      </c>
      <c r="G25" s="16">
        <v>12015938</v>
      </c>
    </row>
    <row r="26" spans="6:12" ht="28.5">
      <c r="F26" s="15" t="s">
        <v>60</v>
      </c>
      <c r="G26" s="16">
        <f>+G24-G25</f>
        <v>2103149942</v>
      </c>
    </row>
    <row r="27" spans="6:12">
      <c r="F27" s="15" t="s">
        <v>61</v>
      </c>
      <c r="G27" s="16">
        <v>24673458</v>
      </c>
    </row>
    <row r="28" spans="6:12" ht="28.5">
      <c r="F28" s="15" t="s">
        <v>62</v>
      </c>
      <c r="G28" s="16">
        <f>+G26-G27</f>
        <v>2078476484</v>
      </c>
    </row>
    <row r="29" spans="6:12">
      <c r="F29" s="15" t="s">
        <v>63</v>
      </c>
      <c r="G29" s="16">
        <v>31280630.829999998</v>
      </c>
    </row>
    <row r="30" spans="6:12">
      <c r="F30" s="15" t="s">
        <v>65</v>
      </c>
      <c r="G30" s="16">
        <v>60000000</v>
      </c>
    </row>
    <row r="31" spans="6:12" ht="28.5">
      <c r="F31" s="15" t="s">
        <v>64</v>
      </c>
      <c r="G31" s="16">
        <f>+G28-G29+G30</f>
        <v>2107195853.1700001</v>
      </c>
    </row>
    <row r="32" spans="6:12">
      <c r="F32" s="1" t="s">
        <v>73</v>
      </c>
    </row>
    <row r="34" spans="6:12" ht="15" customHeight="1">
      <c r="F34" s="26" t="s">
        <v>40</v>
      </c>
      <c r="G34" s="26"/>
      <c r="H34" s="26"/>
      <c r="I34" s="26"/>
      <c r="J34" s="26"/>
      <c r="K34" s="26"/>
      <c r="L34" s="26"/>
    </row>
    <row r="36" spans="6:12">
      <c r="F36" s="42"/>
      <c r="G36" s="46" t="s">
        <v>55</v>
      </c>
      <c r="H36" s="50" t="s">
        <v>41</v>
      </c>
    </row>
    <row r="37" spans="6:12">
      <c r="F37" s="43"/>
      <c r="G37" s="47"/>
      <c r="H37" s="51"/>
    </row>
    <row r="38" spans="6:12">
      <c r="F38" s="15" t="s">
        <v>42</v>
      </c>
      <c r="G38" s="16">
        <v>0</v>
      </c>
      <c r="H38" s="16">
        <v>0</v>
      </c>
    </row>
    <row r="39" spans="6:12">
      <c r="F39" s="15" t="s">
        <v>43</v>
      </c>
      <c r="G39" s="16">
        <v>0</v>
      </c>
      <c r="H39" s="16">
        <v>0</v>
      </c>
    </row>
    <row r="40" spans="6:12">
      <c r="F40" s="15" t="s">
        <v>44</v>
      </c>
      <c r="G40" s="16">
        <v>0</v>
      </c>
      <c r="H40" s="16">
        <v>0</v>
      </c>
    </row>
    <row r="41" spans="6:12">
      <c r="F41" s="1" t="s">
        <v>66</v>
      </c>
    </row>
    <row r="44" spans="6:12" ht="15" customHeight="1">
      <c r="F44" s="48" t="s">
        <v>45</v>
      </c>
      <c r="G44" s="48"/>
      <c r="H44" s="48"/>
      <c r="I44" s="48"/>
      <c r="J44" s="48"/>
      <c r="K44" s="48"/>
      <c r="L44" s="48"/>
    </row>
    <row r="46" spans="6:12">
      <c r="F46" s="39"/>
      <c r="G46" s="41" t="s">
        <v>57</v>
      </c>
      <c r="H46" s="41" t="s">
        <v>46</v>
      </c>
    </row>
    <row r="47" spans="6:12">
      <c r="F47" s="40"/>
      <c r="G47" s="41"/>
      <c r="H47" s="41"/>
    </row>
    <row r="48" spans="6:12">
      <c r="F48" s="17" t="s">
        <v>47</v>
      </c>
      <c r="G48" s="18">
        <v>1607308627</v>
      </c>
      <c r="H48" s="19">
        <v>1671233908.28</v>
      </c>
    </row>
    <row r="49" spans="6:8">
      <c r="F49" s="17" t="s">
        <v>48</v>
      </c>
      <c r="G49" s="18">
        <f>+G22</f>
        <v>2126690701</v>
      </c>
      <c r="H49" s="18">
        <f>+G31</f>
        <v>2107195853.1700001</v>
      </c>
    </row>
    <row r="50" spans="6:8">
      <c r="F50" s="17" t="s">
        <v>49</v>
      </c>
      <c r="G50" s="20">
        <f>+G49/G48</f>
        <v>1.3231377380020743</v>
      </c>
      <c r="H50" s="20">
        <f>+H49/H48</f>
        <v>1.2608623142039306</v>
      </c>
    </row>
  </sheetData>
  <mergeCells count="27">
    <mergeCell ref="C15:G15"/>
    <mergeCell ref="F44:L44"/>
    <mergeCell ref="F18:L18"/>
    <mergeCell ref="C3:L3"/>
    <mergeCell ref="C4:L4"/>
    <mergeCell ref="C5:L5"/>
    <mergeCell ref="C6:C7"/>
    <mergeCell ref="D6:D7"/>
    <mergeCell ref="E6:E7"/>
    <mergeCell ref="F6:F7"/>
    <mergeCell ref="G6:G7"/>
    <mergeCell ref="H6:H7"/>
    <mergeCell ref="I6:I7"/>
    <mergeCell ref="J6:J7"/>
    <mergeCell ref="K6:L6"/>
    <mergeCell ref="J8:J9"/>
    <mergeCell ref="F10:F13"/>
    <mergeCell ref="J10:J13"/>
    <mergeCell ref="F46:F47"/>
    <mergeCell ref="G46:G47"/>
    <mergeCell ref="H46:H47"/>
    <mergeCell ref="F20:F21"/>
    <mergeCell ref="G20:G21"/>
    <mergeCell ref="F34:L34"/>
    <mergeCell ref="F36:F37"/>
    <mergeCell ref="G36:G37"/>
    <mergeCell ref="H36:H37"/>
  </mergeCells>
  <pageMargins left="0.7" right="0.7" top="0.75" bottom="0.75" header="0.3" footer="0.3"/>
  <pageSetup scale="51" orientation="landscape" r:id="rId1"/>
  <rowBreaks count="1" manualBreakCount="1">
    <brk id="18" min="2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Mar 2014</vt:lpstr>
      <vt:lpstr>Jun 2014</vt:lpstr>
      <vt:lpstr>sep  2014</vt:lpstr>
      <vt:lpstr>dic  2014</vt:lpstr>
      <vt:lpstr>'dic  2014'!Área_de_impresión</vt:lpstr>
      <vt:lpstr>'Jun 2014'!Área_de_impresión</vt:lpstr>
      <vt:lpstr>'Mar 2014'!Área_de_impresión</vt:lpstr>
      <vt:lpstr>'sep  2014'!Área_de_impresión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Quiroz Perez</dc:creator>
  <cp:lastModifiedBy>Rafael Quiroz Perez</cp:lastModifiedBy>
  <dcterms:created xsi:type="dcterms:W3CDTF">2016-06-15T18:55:49Z</dcterms:created>
  <dcterms:modified xsi:type="dcterms:W3CDTF">2016-07-27T00:16:43Z</dcterms:modified>
</cp:coreProperties>
</file>